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0485" activeTab="0"/>
  </bookViews>
  <sheets>
    <sheet name="Riepilogo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<sst xmlns="http://schemas.openxmlformats.org/spreadsheetml/2006/main" count="38" uniqueCount="26">
  <si>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totale</t>
  </si>
  <si>
    <t>caffè</t>
  </si>
  <si>
    <t>tè</t>
  </si>
  <si>
    <t>camomilla</t>
  </si>
  <si>
    <t>orzo</t>
  </si>
  <si>
    <t>Gennaio</t>
  </si>
  <si>
    <t>Febbraio</t>
  </si>
  <si>
    <t>Marzo</t>
  </si>
  <si>
    <t>Totale 1 Tr.</t>
  </si>
  <si>
    <t>Aprile</t>
  </si>
  <si>
    <t>Maggio</t>
  </si>
  <si>
    <t>Giugno</t>
  </si>
  <si>
    <t>Totale 2 Tr.</t>
  </si>
  <si>
    <t>Luglio</t>
  </si>
  <si>
    <t>Agosto</t>
  </si>
  <si>
    <t>Settembre</t>
  </si>
  <si>
    <t>Ottobre</t>
  </si>
  <si>
    <t>Novembre</t>
  </si>
  <si>
    <t>Dicembre</t>
  </si>
  <si>
    <t>cioccolato</t>
  </si>
  <si>
    <t>Totale Annuo</t>
  </si>
  <si>
    <t>Media /mese</t>
  </si>
  <si>
    <t>minimo</t>
  </si>
  <si>
    <t>massimo</t>
  </si>
  <si>
    <t>Tab. 2 Riepilogo delle vendite mensili di alcuni prodotti</t>
  </si>
  <si>
    <t>Lire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</si>
</sst>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.5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44" fontId="0" fillId="0" borderId="3" xfId="17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44" fontId="0" fillId="0" borderId="4" xfId="17" applyBorder="1" applyAlignment="1">
      <alignment/>
    </xf>
    <xf numFmtId="0" fontId="1" fillId="0" borderId="5" xfId="0" applyFont="1" applyBorder="1" applyAlignment="1">
      <alignment/>
    </xf>
    <xf numFmtId="44" fontId="0" fillId="0" borderId="6" xfId="17" applyBorder="1" applyAlignment="1">
      <alignment/>
    </xf>
    <xf numFmtId="44" fontId="0" fillId="0" borderId="5" xfId="17" applyBorder="1" applyAlignment="1">
      <alignment/>
    </xf>
    <xf numFmtId="0" fontId="1" fillId="0" borderId="7" xfId="0" applyFont="1" applyBorder="1" applyAlignment="1">
      <alignment/>
    </xf>
    <xf numFmtId="44" fontId="1" fillId="0" borderId="8" xfId="0" applyNumberFormat="1" applyFont="1" applyBorder="1" applyAlignment="1">
      <alignment/>
    </xf>
    <xf numFmtId="44" fontId="1" fillId="0" borderId="7" xfId="0" applyNumberFormat="1" applyFont="1" applyBorder="1" applyAlignment="1">
      <alignment/>
    </xf>
    <xf numFmtId="0" fontId="0" fillId="0" borderId="3" xfId="0" applyBorder="1" applyAlignment="1">
      <alignment/>
    </xf>
    <xf numFmtId="44" fontId="1" fillId="0" borderId="9" xfId="0" applyNumberFormat="1" applyFont="1" applyBorder="1" applyAlignment="1">
      <alignment/>
    </xf>
    <xf numFmtId="44" fontId="1" fillId="0" borderId="10" xfId="0" applyNumberFormat="1" applyFont="1" applyBorder="1" applyAlignment="1">
      <alignment/>
    </xf>
    <xf numFmtId="169" fontId="0" fillId="0" borderId="3" xfId="17" applyNumberFormat="1" applyBorder="1" applyAlignment="1">
      <alignment/>
    </xf>
    <xf numFmtId="169" fontId="0" fillId="0" borderId="11" xfId="17" applyNumberFormat="1" applyBorder="1" applyAlignment="1">
      <alignment/>
    </xf>
    <xf numFmtId="169" fontId="0" fillId="0" borderId="12" xfId="17" applyNumberFormat="1" applyBorder="1" applyAlignment="1">
      <alignment/>
    </xf>
    <xf numFmtId="44" fontId="1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Totale 1 Tr.(Euro)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Riepilogo!$I$6</c:f>
              <c:strCache>
                <c:ptCount val="1"/>
                <c:pt idx="0">
                  <c:v>Totale 1 Tr.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Riepilogo!$B$7:$B$11</c:f>
              <c:strCache/>
            </c:strRef>
          </c:cat>
          <c:val>
            <c:numRef>
              <c:f>Riepilogo!$I$7:$I$11</c:f>
              <c:numCache/>
            </c:numRef>
          </c:val>
        </c:ser>
        <c:axId val="3316414"/>
        <c:axId val="29847727"/>
      </c:barChart>
      <c:catAx>
        <c:axId val="331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47727"/>
        <c:crosses val="autoZero"/>
        <c:auto val="1"/>
        <c:lblOffset val="100"/>
        <c:noMultiLvlLbl val="0"/>
      </c:catAx>
      <c:valAx>
        <c:axId val="29847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6414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Totale 2 Tr.(Euro)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Riepilogo!$I$15</c:f>
              <c:strCache>
                <c:ptCount val="1"/>
                <c:pt idx="0">
                  <c:v>Totale 2 Tr.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Riepilogo!$B$16:$B$20</c:f>
              <c:strCache/>
            </c:strRef>
          </c:cat>
          <c:val>
            <c:numRef>
              <c:f>Riepilogo!$I$16:$I$20</c:f>
              <c:numCache/>
            </c:numRef>
          </c:val>
        </c:ser>
        <c:axId val="194088"/>
        <c:axId val="1746793"/>
      </c:barChart>
      <c:catAx>
        <c:axId val="19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6793"/>
        <c:crosses val="autoZero"/>
        <c:auto val="1"/>
        <c:lblOffset val="100"/>
        <c:noMultiLvlLbl val="0"/>
      </c:catAx>
      <c:valAx>
        <c:axId val="1746793"/>
        <c:scaling>
          <c:orientation val="minMax"/>
          <c:max val="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88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Totale Annuo (Euro)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Riepilogo!$C$24</c:f>
              <c:strCache>
                <c:ptCount val="1"/>
                <c:pt idx="0">
                  <c:v>Totale Annuo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Riepilogo!$B$25:$B$29</c:f>
              <c:strCache/>
            </c:strRef>
          </c:cat>
          <c:val>
            <c:numRef>
              <c:f>Riepilogo!$C$25:$C$29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32</xdr:row>
      <xdr:rowOff>28575</xdr:rowOff>
    </xdr:from>
    <xdr:to>
      <xdr:col>4</xdr:col>
      <xdr:colOff>647700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209550" y="5334000"/>
        <a:ext cx="37147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742950</xdr:colOff>
      <xdr:row>32</xdr:row>
      <xdr:rowOff>28575</xdr:rowOff>
    </xdr:from>
    <xdr:to>
      <xdr:col>9</xdr:col>
      <xdr:colOff>238125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4019550" y="5334000"/>
        <a:ext cx="37338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476250</xdr:colOff>
      <xdr:row>51</xdr:row>
      <xdr:rowOff>0</xdr:rowOff>
    </xdr:from>
    <xdr:to>
      <xdr:col>7</xdr:col>
      <xdr:colOff>733425</xdr:colOff>
      <xdr:row>71</xdr:row>
      <xdr:rowOff>19050</xdr:rowOff>
    </xdr:to>
    <xdr:graphicFrame>
      <xdr:nvGraphicFramePr>
        <xdr:cNvPr id="3" name="Chart 3"/>
        <xdr:cNvGraphicFramePr/>
      </xdr:nvGraphicFramePr>
      <xdr:xfrm>
        <a:off x="781050" y="8382000"/>
        <a:ext cx="5657850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0"/>
  <sheetViews>
    <sheetView tabSelected="1" view="pageBreakPreview" zoomScaleSheetLayoutView="100" workbookViewId="0" topLeftCell="A1">
      <selection activeCell="H27" sqref="H27"/>
    </sheetView>
  </sheetViews>
  <sheetFormatPr defaultColWidth="9.140625" defaultRowHeight="12.75"/>
  <cols>
    <col min="1" max="1" width="4.57421875" style="0" customWidth="1"/>
    <col min="2" max="2" width="10.57421875" style="0" bestFit="1" customWidth="1"/>
    <col min="3" max="3" width="16.8515625" style="0" bestFit="1" customWidth="1"/>
    <col min="4" max="4" width="17.140625" style="0" customWidth="1"/>
    <col min="5" max="8" width="12.140625" style="0" customWidth="1"/>
    <col min="9" max="9" width="15.00390625" style="0" customWidth="1"/>
    <col min="10" max="10" width="4.00390625" style="0" customWidth="1"/>
    <col min="11" max="11" width="5.8515625" style="0" customWidth="1"/>
    <col min="15" max="15" width="13.421875" style="0" customWidth="1"/>
    <col min="16" max="16" width="20.00390625" style="0" customWidth="1"/>
  </cols>
  <sheetData>
    <row r="3" spans="3:8" ht="18">
      <c r="C3" s="22" t="s">
        <v>24</v>
      </c>
      <c r="D3" s="23"/>
      <c r="E3" s="23"/>
      <c r="F3" s="23"/>
      <c r="G3" s="23"/>
      <c r="H3" s="24"/>
    </row>
    <row r="6" spans="2:10" ht="13.5" thickBot="1">
      <c r="B6" s="2"/>
      <c r="C6" s="9" t="s">
        <v>5</v>
      </c>
      <c r="D6" s="6" t="s">
        <v>6</v>
      </c>
      <c r="E6" s="6" t="s">
        <v>7</v>
      </c>
      <c r="F6" s="6" t="s">
        <v>9</v>
      </c>
      <c r="G6" s="6" t="s">
        <v>10</v>
      </c>
      <c r="H6" s="6" t="s">
        <v>11</v>
      </c>
      <c r="I6" s="12" t="s">
        <v>8</v>
      </c>
      <c r="J6" s="15"/>
    </row>
    <row r="7" spans="2:10" ht="12.75">
      <c r="B7" s="3" t="s">
        <v>1</v>
      </c>
      <c r="C7" s="10">
        <v>500</v>
      </c>
      <c r="D7" s="5">
        <v>600</v>
      </c>
      <c r="E7" s="5">
        <v>700</v>
      </c>
      <c r="F7" s="5">
        <v>250</v>
      </c>
      <c r="G7" s="5">
        <v>150</v>
      </c>
      <c r="H7" s="5">
        <v>300</v>
      </c>
      <c r="I7" s="13">
        <f>SUM(C7:H7)</f>
        <v>2500</v>
      </c>
      <c r="J7" s="15"/>
    </row>
    <row r="8" spans="2:10" ht="12.75">
      <c r="B8" s="3" t="s">
        <v>2</v>
      </c>
      <c r="C8" s="10">
        <v>1500</v>
      </c>
      <c r="D8" s="5">
        <v>200</v>
      </c>
      <c r="E8" s="5">
        <v>350</v>
      </c>
      <c r="F8" s="5">
        <v>450</v>
      </c>
      <c r="G8" s="5">
        <v>600</v>
      </c>
      <c r="H8" s="5">
        <v>300</v>
      </c>
      <c r="I8" s="13">
        <f>SUM(C8:H8)</f>
        <v>3400</v>
      </c>
      <c r="J8" s="15"/>
    </row>
    <row r="9" spans="2:10" ht="12.75">
      <c r="B9" s="3" t="s">
        <v>19</v>
      </c>
      <c r="C9" s="10">
        <v>800</v>
      </c>
      <c r="D9" s="5">
        <v>900</v>
      </c>
      <c r="E9" s="5">
        <v>1000</v>
      </c>
      <c r="F9" s="5">
        <v>400</v>
      </c>
      <c r="G9" s="5">
        <v>680</v>
      </c>
      <c r="H9" s="5">
        <v>700</v>
      </c>
      <c r="I9" s="13">
        <f>SUM(C9:H9)</f>
        <v>4480</v>
      </c>
      <c r="J9" s="15"/>
    </row>
    <row r="10" spans="2:10" ht="12.75">
      <c r="B10" s="3" t="s">
        <v>3</v>
      </c>
      <c r="C10" s="10">
        <v>250</v>
      </c>
      <c r="D10" s="5">
        <v>150</v>
      </c>
      <c r="E10" s="5">
        <v>100</v>
      </c>
      <c r="F10" s="5">
        <v>150</v>
      </c>
      <c r="G10" s="5">
        <v>250</v>
      </c>
      <c r="H10" s="5">
        <v>200</v>
      </c>
      <c r="I10" s="13">
        <f>SUM(C10:H10)</f>
        <v>1100</v>
      </c>
      <c r="J10" s="15"/>
    </row>
    <row r="11" spans="2:10" ht="13.5" thickBot="1">
      <c r="B11" s="7" t="s">
        <v>4</v>
      </c>
      <c r="C11" s="11">
        <v>600</v>
      </c>
      <c r="D11" s="8">
        <v>600</v>
      </c>
      <c r="E11" s="8">
        <v>200</v>
      </c>
      <c r="F11" s="8">
        <v>400</v>
      </c>
      <c r="G11" s="8">
        <v>400</v>
      </c>
      <c r="H11" s="8">
        <v>300</v>
      </c>
      <c r="I11" s="14">
        <f>SUM(C11:H11)</f>
        <v>2500</v>
      </c>
      <c r="J11" s="15"/>
    </row>
    <row r="12" spans="2:10" ht="12.75">
      <c r="B12" s="4" t="s">
        <v>0</v>
      </c>
      <c r="C12" s="16">
        <f>SUM(C7:C11)</f>
        <v>3650</v>
      </c>
      <c r="D12" s="17">
        <f aca="true" t="shared" si="0" ref="D12:I12">SUM(D7:D11)</f>
        <v>2450</v>
      </c>
      <c r="E12" s="17">
        <f t="shared" si="0"/>
        <v>2350</v>
      </c>
      <c r="F12" s="17">
        <f>SUM(F7:F11)</f>
        <v>1650</v>
      </c>
      <c r="G12" s="17">
        <f>SUM(G7:G11)</f>
        <v>2080</v>
      </c>
      <c r="H12" s="17">
        <f>SUM(H7:H11)</f>
        <v>1800</v>
      </c>
      <c r="I12" s="21">
        <f t="shared" si="0"/>
        <v>13980</v>
      </c>
      <c r="J12" s="15"/>
    </row>
    <row r="14" spans="3:9" ht="12.75">
      <c r="C14" s="1"/>
      <c r="D14" s="1"/>
      <c r="E14" s="1"/>
      <c r="F14" s="1"/>
      <c r="G14" s="1"/>
      <c r="H14" s="1"/>
      <c r="I14" s="1"/>
    </row>
    <row r="15" spans="2:10" ht="13.5" thickBot="1">
      <c r="B15" s="2"/>
      <c r="C15" s="9" t="s">
        <v>13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12" t="s">
        <v>12</v>
      </c>
      <c r="J15" s="15"/>
    </row>
    <row r="16" spans="2:10" ht="12.75">
      <c r="B16" s="3" t="s">
        <v>1</v>
      </c>
      <c r="C16" s="10">
        <v>1000</v>
      </c>
      <c r="D16" s="5">
        <v>600</v>
      </c>
      <c r="E16" s="5">
        <v>700</v>
      </c>
      <c r="F16" s="5">
        <v>250</v>
      </c>
      <c r="G16" s="5">
        <v>150</v>
      </c>
      <c r="H16" s="5">
        <v>1500</v>
      </c>
      <c r="I16" s="13">
        <f>SUM(C16:H16)</f>
        <v>4200</v>
      </c>
      <c r="J16" s="15"/>
    </row>
    <row r="17" spans="2:10" ht="12.75">
      <c r="B17" s="3" t="s">
        <v>2</v>
      </c>
      <c r="C17" s="10">
        <v>150</v>
      </c>
      <c r="D17" s="5">
        <v>250</v>
      </c>
      <c r="E17" s="5">
        <v>450</v>
      </c>
      <c r="F17" s="5">
        <v>600</v>
      </c>
      <c r="G17" s="5">
        <v>550</v>
      </c>
      <c r="H17" s="5">
        <v>250</v>
      </c>
      <c r="I17" s="13">
        <f>SUM(C17:H17)</f>
        <v>2250</v>
      </c>
      <c r="J17" s="15"/>
    </row>
    <row r="18" spans="2:10" ht="12.75">
      <c r="B18" s="3" t="s">
        <v>19</v>
      </c>
      <c r="C18" s="10">
        <v>1000</v>
      </c>
      <c r="D18" s="5">
        <v>900</v>
      </c>
      <c r="E18" s="5">
        <v>1000</v>
      </c>
      <c r="F18" s="5">
        <v>400</v>
      </c>
      <c r="G18" s="5">
        <v>680</v>
      </c>
      <c r="H18" s="5">
        <v>1000</v>
      </c>
      <c r="I18" s="13">
        <f>SUM(C18:H18)</f>
        <v>4980</v>
      </c>
      <c r="J18" s="15"/>
    </row>
    <row r="19" spans="2:10" ht="12.75">
      <c r="B19" s="3" t="s">
        <v>3</v>
      </c>
      <c r="C19" s="10">
        <v>250</v>
      </c>
      <c r="D19" s="5">
        <v>150</v>
      </c>
      <c r="E19" s="5">
        <v>100</v>
      </c>
      <c r="F19" s="5">
        <v>150</v>
      </c>
      <c r="G19" s="5">
        <v>250</v>
      </c>
      <c r="H19" s="5">
        <v>1200</v>
      </c>
      <c r="I19" s="13">
        <f>SUM(C19:H19)</f>
        <v>2100</v>
      </c>
      <c r="J19" s="15"/>
    </row>
    <row r="20" spans="2:10" ht="13.5" thickBot="1">
      <c r="B20" s="7" t="s">
        <v>4</v>
      </c>
      <c r="C20" s="11">
        <v>600</v>
      </c>
      <c r="D20" s="8">
        <v>600</v>
      </c>
      <c r="E20" s="8">
        <v>400</v>
      </c>
      <c r="F20" s="8">
        <v>400</v>
      </c>
      <c r="G20" s="8">
        <v>400</v>
      </c>
      <c r="H20" s="8">
        <v>150</v>
      </c>
      <c r="I20" s="14">
        <f>SUM(C20:H20)</f>
        <v>2550</v>
      </c>
      <c r="J20" s="15"/>
    </row>
    <row r="21" spans="2:10" ht="12.75">
      <c r="B21" s="4" t="s">
        <v>0</v>
      </c>
      <c r="C21" s="16">
        <f aca="true" t="shared" si="1" ref="C21:I21">SUM(C16:C20)</f>
        <v>3000</v>
      </c>
      <c r="D21" s="17">
        <f t="shared" si="1"/>
        <v>2500</v>
      </c>
      <c r="E21" s="17">
        <f t="shared" si="1"/>
        <v>2650</v>
      </c>
      <c r="F21" s="17">
        <f t="shared" si="1"/>
        <v>1800</v>
      </c>
      <c r="G21" s="17">
        <f t="shared" si="1"/>
        <v>2030</v>
      </c>
      <c r="H21" s="17">
        <f t="shared" si="1"/>
        <v>4100</v>
      </c>
      <c r="I21" s="16">
        <f t="shared" si="1"/>
        <v>16080</v>
      </c>
      <c r="J21" s="15"/>
    </row>
    <row r="23" ht="12.75">
      <c r="D23" s="3" t="s">
        <v>25</v>
      </c>
    </row>
    <row r="24" spans="2:8" ht="13.5" thickBot="1">
      <c r="B24" s="2"/>
      <c r="C24" s="9" t="s">
        <v>20</v>
      </c>
      <c r="D24" s="6">
        <v>1936.27</v>
      </c>
      <c r="E24" s="6" t="s">
        <v>21</v>
      </c>
      <c r="F24" s="6" t="s">
        <v>22</v>
      </c>
      <c r="G24" s="6" t="s">
        <v>23</v>
      </c>
      <c r="H24" s="15"/>
    </row>
    <row r="25" spans="2:8" ht="12.75">
      <c r="B25" s="3" t="s">
        <v>1</v>
      </c>
      <c r="C25" s="10">
        <f>I7+I16</f>
        <v>6700</v>
      </c>
      <c r="D25" s="18">
        <f aca="true" t="shared" si="2" ref="D25:D30">C25*$D$24</f>
        <v>12973009</v>
      </c>
      <c r="E25" s="5">
        <f>AVERAGE(C7:H7,C16:H16)</f>
        <v>558.3333333333334</v>
      </c>
      <c r="F25" s="5">
        <f>MIN(C7:H7,C16:H16)</f>
        <v>150</v>
      </c>
      <c r="G25" s="5">
        <f>MAX(C7:H7,C16:H16)</f>
        <v>1500</v>
      </c>
      <c r="H25" s="15"/>
    </row>
    <row r="26" spans="2:8" ht="12.75">
      <c r="B26" s="3" t="s">
        <v>2</v>
      </c>
      <c r="C26" s="10">
        <f>I8+I17</f>
        <v>5650</v>
      </c>
      <c r="D26" s="18">
        <f t="shared" si="2"/>
        <v>10939925.5</v>
      </c>
      <c r="E26" s="5">
        <f>AVERAGE(C8:H8,C17:H17)</f>
        <v>470.8333333333333</v>
      </c>
      <c r="F26" s="5">
        <f>MIN(C8:H8,C17:H17)</f>
        <v>150</v>
      </c>
      <c r="G26" s="5">
        <f>MAX(C8:H8,C17:H17)</f>
        <v>1500</v>
      </c>
      <c r="H26" s="15"/>
    </row>
    <row r="27" spans="2:8" ht="12.75">
      <c r="B27" s="3" t="s">
        <v>19</v>
      </c>
      <c r="C27" s="10">
        <f>I9+I18</f>
        <v>9460</v>
      </c>
      <c r="D27" s="18">
        <f t="shared" si="2"/>
        <v>18317114.2</v>
      </c>
      <c r="E27" s="5">
        <f>AVERAGE(C9:H9,C18:H18)</f>
        <v>788.3333333333334</v>
      </c>
      <c r="F27" s="5">
        <f>MIN(C9:H9,C18:H18)</f>
        <v>400</v>
      </c>
      <c r="G27" s="5">
        <f>MAX(C9:H9,C18:H18)</f>
        <v>1000</v>
      </c>
      <c r="H27" s="15"/>
    </row>
    <row r="28" spans="2:8" ht="12.75">
      <c r="B28" s="3" t="s">
        <v>3</v>
      </c>
      <c r="C28" s="10">
        <f>I10+I19</f>
        <v>3200</v>
      </c>
      <c r="D28" s="18">
        <f t="shared" si="2"/>
        <v>6196064</v>
      </c>
      <c r="E28" s="5">
        <f>AVERAGE(C10:H10,C19:H19)</f>
        <v>266.6666666666667</v>
      </c>
      <c r="F28" s="5">
        <f>MIN(C10:H10,C19:H19)</f>
        <v>100</v>
      </c>
      <c r="G28" s="5">
        <f>MAX(C10:H10,C19:H19)</f>
        <v>1200</v>
      </c>
      <c r="H28" s="15"/>
    </row>
    <row r="29" spans="2:8" ht="13.5" thickBot="1">
      <c r="B29" s="7" t="s">
        <v>4</v>
      </c>
      <c r="C29" s="11">
        <f>I11+I20</f>
        <v>5050</v>
      </c>
      <c r="D29" s="20">
        <f t="shared" si="2"/>
        <v>9778163.5</v>
      </c>
      <c r="E29" s="5">
        <f>AVERAGE(C11:H11,C20:H20)</f>
        <v>420.8333333333333</v>
      </c>
      <c r="F29" s="5">
        <f>MIN(C11:H11,C20:H20)</f>
        <v>150</v>
      </c>
      <c r="G29" s="5">
        <f>MAX(C11:H11,C20:H20)</f>
        <v>600</v>
      </c>
      <c r="H29" s="15"/>
    </row>
    <row r="30" spans="2:8" ht="12.75">
      <c r="B30" s="4" t="s">
        <v>0</v>
      </c>
      <c r="C30" s="16">
        <f>SUM(C25:C29)</f>
        <v>30060</v>
      </c>
      <c r="D30" s="19">
        <f t="shared" si="2"/>
        <v>58204276.2</v>
      </c>
      <c r="E30" s="17">
        <f>C30/12</f>
        <v>2505</v>
      </c>
      <c r="F30" s="17">
        <f>MIN(F25:F29)</f>
        <v>100</v>
      </c>
      <c r="G30" s="17">
        <f>MAX(G25:G29)</f>
        <v>1500</v>
      </c>
      <c r="H30" s="15"/>
    </row>
  </sheetData>
  <mergeCells count="1">
    <mergeCell ref="C3:H3"/>
  </mergeCells>
  <printOptions gridLines="1"/>
  <pageMargins left="1.1811023622047245" right="0.3937007874015748" top="0.984251968503937" bottom="0.984251968503937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Paolo Giulio Franciosa</cp:lastModifiedBy>
  <cp:lastPrinted>2003-04-03T13:01:32Z</cp:lastPrinted>
  <dcterms:created xsi:type="dcterms:W3CDTF">2003-02-27T12:09:04Z</dcterms:created>
  <dcterms:modified xsi:type="dcterms:W3CDTF">2003-04-12T10:47:18Z</dcterms:modified>
  <cp:category/>
  <cp:version/>
  <cp:contentType/>
  <cp:contentStatus/>
</cp:coreProperties>
</file>